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stella.kee\Desktop\Stell\CPD\CPD Log\"/>
    </mc:Choice>
  </mc:AlternateContent>
  <xr:revisionPtr revIDLastSave="0" documentId="13_ncr:1_{43FE443A-4F8E-4298-8A3E-F8CBEDEB8A50}" xr6:coauthVersionLast="47" xr6:coauthVersionMax="47" xr10:uidLastSave="{00000000-0000-0000-0000-000000000000}"/>
  <bookViews>
    <workbookView xWindow="-98" yWindow="-98" windowWidth="21795" windowHeight="13996" xr2:uid="{9CD9C265-8AE0-4E6A-81CD-55DF4C78BC3E}"/>
  </bookViews>
  <sheets>
    <sheet name="Front Page" sheetId="2" r:id="rId1"/>
    <sheet name="Goals" sheetId="1" r:id="rId2"/>
    <sheet name="Goals Report" sheetId="5" r:id="rId3"/>
    <sheet name="SWOT" sheetId="6" r:id="rId4"/>
    <sheet name="Personal CPD Record" sheetId="9" r:id="rId5"/>
  </sheets>
  <externalReferences>
    <externalReference r:id="rId6"/>
  </externalReferences>
  <definedNames>
    <definedName name="Category">'[1]Set-up'!$A$45:$A$50</definedName>
    <definedName name="CPD">'[1]Set-up'!$A$20:$A$40</definedName>
    <definedName name="Goal">'[1]Set-up'!$A$3:$A$5</definedName>
    <definedName name="Goalprogress">Goals!$M$3:$R$13</definedName>
    <definedName name="Goalreflection">Goals!$T$4:$V$13</definedName>
    <definedName name="Goalreview">#REF!</definedName>
    <definedName name="Goals">[1]Goals!$A$3:$W$13</definedName>
    <definedName name="Goalsetting">Goals!$3:$13</definedName>
    <definedName name="Goalstable">Goals!$A$3:$K$13</definedName>
    <definedName name="GStatus">'[1]Set-up'!$A$10:$A$15</definedName>
    <definedName name="_xlnm.Print_Area" localSheetId="4">'Personal CPD Record'!$A:$K</definedName>
    <definedName name="Table2">Goals!$A$3:$V$13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5" l="1"/>
  <c r="B27" i="5"/>
  <c r="B26" i="5"/>
  <c r="B24" i="5"/>
  <c r="B23" i="5"/>
  <c r="B22" i="5"/>
  <c r="B21" i="5"/>
  <c r="D19" i="5"/>
  <c r="D18" i="5"/>
  <c r="B16" i="5"/>
  <c r="B15" i="5"/>
  <c r="B13" i="5"/>
  <c r="B11" i="5"/>
  <c r="B10" i="5"/>
  <c r="B9" i="5"/>
  <c r="B7" i="5"/>
  <c r="B5" i="5"/>
  <c r="D3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Stella Kee</author>
  </authors>
  <commentList>
    <comment ref="N3" authorId="0" shapeId="0" xr:uid="{C49FE333-5C3E-4BAE-BD75-1EDB6F4CE835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Current Status - Scroll down please.</t>
        </r>
      </text>
    </comment>
    <comment ref="O3" authorId="0" shapeId="0" xr:uid="{BE7E9301-8FBC-4F76-8436-2D929F7F2271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have you achieved to-date?</t>
        </r>
      </text>
    </comment>
    <comment ref="P3" authorId="0" shapeId="0" xr:uid="{6CE09D95-FF61-49F3-AE55-F5A396CD163C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Is progress in-line with your original expectation?</t>
        </r>
      </text>
    </comment>
    <comment ref="Q3" authorId="0" shapeId="0" xr:uid="{46E23A5B-EBC9-4283-AB82-4D0BCCFBF5EA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is blocking your progress (if applicable)?</t>
        </r>
      </text>
    </comment>
    <comment ref="R3" authorId="0" shapeId="0" xr:uid="{BB9EBCF7-D13A-4C94-8D52-53BF3695EEF9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Do you need to re-align your goal?</t>
        </r>
      </text>
    </comment>
    <comment ref="T3" authorId="0" shapeId="0" xr:uid="{3D0E7580-00AF-4FEE-AA20-78C63F853AB2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went well or was particularly effective?</t>
        </r>
      </text>
    </comment>
    <comment ref="U3" authorId="0" shapeId="0" xr:uid="{A741BE6E-14D2-4DA5-8973-DBD7EDC83283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was not as effective?</t>
        </r>
      </text>
    </comment>
    <comment ref="V3" authorId="0" shapeId="0" xr:uid="{82D9A6B3-8284-4FF5-A8C1-84C849F386A3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next steps?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Stella Kee</author>
  </authors>
  <commentList>
    <comment ref="D1" authorId="0" shapeId="0" xr:uid="{EF4AC694-5B0E-48C5-8299-446A2DDD0343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Scroll down and select your reference number to see your report </t>
        </r>
      </text>
    </comment>
    <comment ref="B5" authorId="0" shapeId="0" xr:uid="{2B237188-6529-4D33-BDC1-6BCEE8EDC8C9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do you want to accomplish?
What are the desired outcomes?
Why is this a goal?</t>
        </r>
      </text>
    </comment>
    <comment ref="B7" authorId="0" shapeId="0" xr:uid="{6841836D-617D-416F-9E8A-E6FF99143D5B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How can you measure progress and know your goal has been achieved?</t>
        </r>
      </text>
    </comment>
    <comment ref="B9" authorId="0" shapeId="0" xr:uid="{EF1DDB2C-B6AC-41D7-ACC2-6D3E3F4768C0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Do you have the skills required to achieve the goal? 
Is the effort required commensurate with what the goal will achieve?</t>
        </r>
      </text>
    </comment>
    <comment ref="B10" authorId="0" shapeId="0" xr:uid="{863AAFD4-5E69-4B80-972D-9FA4FF1565A4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might stop you from achieving your goal?</t>
        </r>
      </text>
    </comment>
    <comment ref="B11" authorId="0" shapeId="0" xr:uid="{89A9DB8B-A44A-4EFF-A80B-2CB7262CD287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can you do to reduce the risk of non-achievement?</t>
        </r>
      </text>
    </comment>
    <comment ref="B13" authorId="0" shapeId="0" xr:uid="{BA6270BB-4022-472F-9AE8-0051F2887C43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Why are you setting the goal now? Is it aligned with your overall objectives?</t>
        </r>
      </text>
    </comment>
    <comment ref="B15" authorId="0" shapeId="0" xr:uid="{94B587E0-FF91-4CB3-B29A-9ED01FC712B9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Expected Duration</t>
        </r>
      </text>
    </comment>
    <comment ref="B16" authorId="0" shapeId="0" xr:uid="{57B63AB6-23CF-47BB-B715-79853F9FD42A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Completion Deadline</t>
        </r>
      </text>
    </comment>
    <comment ref="B21" authorId="0" shapeId="0" xr:uid="{4190258B-F493-4EBD-9A74-B7B0B62F3D4F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have you achieved to-date?</t>
        </r>
      </text>
    </comment>
    <comment ref="B22" authorId="0" shapeId="0" xr:uid="{AD4E0DB3-23DB-40EA-A43A-8D0CDF0EDDBF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Is progress in-line with your original expectation?</t>
        </r>
      </text>
    </comment>
    <comment ref="B23" authorId="0" shapeId="0" xr:uid="{E3DF4394-FEBC-4380-AFD7-1F8D485763E4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is blocking your progress (if applicable)?</t>
        </r>
      </text>
    </comment>
    <comment ref="B24" authorId="0" shapeId="0" xr:uid="{DD8B9B3B-5E32-42C7-8C68-AAE062C895D5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Do you need to re-align your goal?</t>
        </r>
      </text>
    </comment>
    <comment ref="B26" authorId="0" shapeId="0" xr:uid="{E8461061-4035-49CA-9949-5476CF0A8958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went well or was particularly effective?</t>
        </r>
      </text>
    </comment>
    <comment ref="B27" authorId="0" shapeId="0" xr:uid="{B18C224F-EEB2-4B22-BB24-EE6C5A535A6A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was not as effective?</t>
        </r>
      </text>
    </comment>
    <comment ref="B28" authorId="0" shapeId="0" xr:uid="{9640CF27-6677-4BC5-BF21-45268BC5C208}">
      <text>
        <r>
          <rPr>
            <b/>
            <sz val="9"/>
            <color indexed="81"/>
            <rFont val="Tahoma"/>
            <family val="2"/>
          </rPr>
          <t>Stella Kee:</t>
        </r>
        <r>
          <rPr>
            <sz val="9"/>
            <color indexed="81"/>
            <rFont val="Tahoma"/>
            <family val="2"/>
          </rPr>
          <t xml:space="preserve">
What next steps?</t>
        </r>
      </text>
    </comment>
  </commentList>
</comments>
</file>

<file path=xl/sharedStrings.xml><?xml version="1.0" encoding="utf-8"?>
<sst xmlns="http://schemas.openxmlformats.org/spreadsheetml/2006/main" count="96" uniqueCount="74">
  <si>
    <t>Ref</t>
  </si>
  <si>
    <t>Type</t>
  </si>
  <si>
    <t>Description</t>
  </si>
  <si>
    <t>Success Criteria</t>
  </si>
  <si>
    <t>Resource Requirements</t>
  </si>
  <si>
    <t>Potential Blockers</t>
  </si>
  <si>
    <t>Mitigation Measures</t>
  </si>
  <si>
    <t>Relevance</t>
  </si>
  <si>
    <t>Duration</t>
  </si>
  <si>
    <t>End-date</t>
  </si>
  <si>
    <t>Goal Title</t>
  </si>
  <si>
    <t>Detailed description</t>
  </si>
  <si>
    <t>Success criteria</t>
  </si>
  <si>
    <t>Goal Example</t>
  </si>
  <si>
    <t>Mitigation measures</t>
  </si>
  <si>
    <t>Alignment with aspiration</t>
  </si>
  <si>
    <t>1 day</t>
  </si>
  <si>
    <t>Personal CPD Record</t>
  </si>
  <si>
    <t>Review Date</t>
  </si>
  <si>
    <t>Status</t>
  </si>
  <si>
    <t>Achievements</t>
  </si>
  <si>
    <t>Progress</t>
  </si>
  <si>
    <t>Blockers</t>
  </si>
  <si>
    <t>Re-alignment</t>
  </si>
  <si>
    <t>On-schedule</t>
  </si>
  <si>
    <t>dd/mm/yyyy</t>
  </si>
  <si>
    <t>Successes</t>
  </si>
  <si>
    <t>Areas for improvement</t>
  </si>
  <si>
    <t>Actions</t>
  </si>
  <si>
    <t>N/A</t>
  </si>
  <si>
    <t>Example 1</t>
  </si>
  <si>
    <t>Finished</t>
  </si>
  <si>
    <t>Click the example section to see the explanation</t>
  </si>
  <si>
    <t>Step 2- Goal Progress Review</t>
  </si>
  <si>
    <t>Step 1 - Goal Setting</t>
  </si>
  <si>
    <t>Step 3 - Goal Reflection</t>
  </si>
  <si>
    <t>Click the status section to select</t>
  </si>
  <si>
    <t>Click the section to select</t>
  </si>
  <si>
    <t>Goal Setting Worksheet</t>
  </si>
  <si>
    <t>Ref:</t>
  </si>
  <si>
    <t>Goal type:</t>
  </si>
  <si>
    <t>Goal</t>
  </si>
  <si>
    <t>Specific</t>
  </si>
  <si>
    <t>Measurable</t>
  </si>
  <si>
    <t>Achievable</t>
  </si>
  <si>
    <t>Relevant</t>
  </si>
  <si>
    <t>Time Oriented</t>
  </si>
  <si>
    <t>Reflection</t>
  </si>
  <si>
    <t>Long Term</t>
  </si>
  <si>
    <t>No</t>
  </si>
  <si>
    <t>Try again</t>
  </si>
  <si>
    <t>All</t>
  </si>
  <si>
    <t>Personal SWOT Analysis</t>
  </si>
  <si>
    <t>Review Date:</t>
  </si>
  <si>
    <t>Strengths</t>
  </si>
  <si>
    <t>Goal Ref</t>
  </si>
  <si>
    <t>Weaknesses</t>
  </si>
  <si>
    <t>Internal</t>
  </si>
  <si>
    <t>Title</t>
  </si>
  <si>
    <t>Opportunities</t>
  </si>
  <si>
    <t>Threats</t>
  </si>
  <si>
    <t>External</t>
  </si>
  <si>
    <t>SWOT Summary</t>
  </si>
  <si>
    <t>3 – Significantly enhanced knowledge or skills 
2 – Introduced new concepts relevant to the role
1 – Confirmed or re-enforced existing knowledge
0 – Limited benefit</t>
  </si>
  <si>
    <t>Start date</t>
  </si>
  <si>
    <t>End date</t>
  </si>
  <si>
    <t>Content</t>
  </si>
  <si>
    <t>Objective</t>
  </si>
  <si>
    <t>Knowledge gained</t>
  </si>
  <si>
    <t>Score</t>
  </si>
  <si>
    <t>Management</t>
  </si>
  <si>
    <t>Visit</t>
  </si>
  <si>
    <t>Name
Member Number</t>
  </si>
  <si>
    <t>Title &amp;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</si>
</sst>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1"/>
      <name val="Verdana"/>
      <family val="2"/>
    </font>
    <font>
      <i/>
      <sz val="11"/>
      <color rgb="FFC00000"/>
      <name val="Verdana"/>
      <family val="2"/>
    </font>
    <font>
      <sz val="11"/>
      <color theme="1"/>
      <name val="Arial"/>
      <family val="2"/>
    </font>
    <font>
      <b/>
      <sz val="20"/>
      <color rgb="FFE63312"/>
      <name val="Verdana"/>
      <family val="2"/>
    </font>
    <font>
      <sz val="14"/>
      <color rgb="FF675C53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rgb="FFFF0000"/>
      <name val="Verdana"/>
      <family val="2"/>
    </font>
    <font>
      <i/>
      <sz val="10"/>
      <color rgb="FFFF0000"/>
      <name val="Verdana"/>
      <family val="2"/>
    </font>
    <font>
      <b/>
      <sz val="14"/>
      <color rgb="FFFF0000"/>
      <name val="Verdana"/>
      <family val="2"/>
    </font>
    <font>
      <sz val="10"/>
      <name val="Verdana"/>
      <family val="2"/>
    </font>
    <font>
      <b/>
      <sz val="14"/>
      <color theme="1"/>
      <name val="Verdana"/>
      <family val="2"/>
    </font>
    <font>
      <sz val="11"/>
      <color rgb="FF675C53"/>
      <name val="Verdana"/>
      <family val="2"/>
    </font>
    <font>
      <b/>
      <sz val="11"/>
      <color rgb="FFE63312"/>
      <name val="Verdana"/>
      <family val="2"/>
    </font>
    <font>
      <b/>
      <sz val="11"/>
      <color rgb="FF675C53"/>
      <name val="Verdana"/>
      <family val="2"/>
    </font>
    <font>
      <sz val="10"/>
      <color rgb="FF675C53"/>
      <name val="Verdana"/>
      <family val="2"/>
    </font>
    <font>
      <sz val="18"/>
      <color theme="1"/>
      <name val="Verdana"/>
      <family val="2"/>
    </font>
    <font>
      <sz val="8"/>
      <color rgb="FF675C53"/>
      <name val="Verdana"/>
      <family val="2"/>
    </font>
    <font>
      <b/>
      <sz val="11"/>
      <color rgb="FFC00000"/>
      <name val="Verdana"/>
      <family val="2"/>
    </font>
    <font>
      <sz val="18"/>
      <color rgb="FF675C53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2060"/>
      <name val="Verdana"/>
      <family val="2"/>
    </font>
    <font>
      <sz val="11"/>
      <color rgb="FFE63312"/>
      <name val="Verdana"/>
      <family val="2"/>
    </font>
    <font>
      <sz val="8"/>
      <color rgb="FFE63312"/>
      <name val="Verdana"/>
      <family val="2"/>
    </font>
    <font>
      <sz val="15"/>
      <color rgb="FF675C53"/>
      <name val="Verdana"/>
      <family val="2"/>
    </font>
    <font>
      <b/>
      <sz val="16"/>
      <color rgb="FFE63312"/>
      <name val="Verdana"/>
      <family val="2"/>
    </font>
    <font>
      <sz val="16"/>
      <color rgb="FFE63312"/>
      <name val="Verdana"/>
      <family val="2"/>
    </font>
    <font>
      <sz val="16"/>
      <color rgb="FF675C53"/>
      <name val="Verdana"/>
      <family val="2"/>
    </font>
    <font>
      <i/>
      <sz val="11"/>
      <color rgb="FFFF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3ED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0DF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63312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  <xf numFmtId="0" fontId="4" fillId="2" borderId="0" xfId="1" applyFill="1"/>
    <xf numFmtId="0" fontId="4" fillId="0" borderId="0" xfId="1"/>
    <xf numFmtId="0" fontId="5" fillId="2" borderId="0" xfId="1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/>
    <xf numFmtId="0" fontId="2" fillId="4" borderId="0" xfId="0" applyFont="1" applyFill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14" fillId="2" borderId="0" xfId="1" applyFont="1" applyFill="1"/>
    <xf numFmtId="0" fontId="7" fillId="0" borderId="0" xfId="1" applyFont="1"/>
    <xf numFmtId="0" fontId="7" fillId="2" borderId="0" xfId="1" applyFont="1" applyFill="1"/>
    <xf numFmtId="0" fontId="15" fillId="2" borderId="0" xfId="1" applyFont="1" applyFill="1"/>
    <xf numFmtId="0" fontId="16" fillId="6" borderId="3" xfId="1" applyFont="1" applyFill="1" applyBorder="1"/>
    <xf numFmtId="0" fontId="17" fillId="2" borderId="3" xfId="1" applyFont="1" applyFill="1" applyBorder="1" applyAlignment="1">
      <alignment horizontal="center"/>
    </xf>
    <xf numFmtId="0" fontId="18" fillId="2" borderId="0" xfId="1" applyFont="1" applyFill="1"/>
    <xf numFmtId="0" fontId="19" fillId="2" borderId="0" xfId="1" applyFont="1" applyFill="1" applyAlignment="1">
      <alignment vertical="top" wrapText="1"/>
    </xf>
    <xf numFmtId="0" fontId="14" fillId="0" borderId="0" xfId="1" applyFont="1"/>
    <xf numFmtId="0" fontId="19" fillId="2" borderId="0" xfId="1" applyFont="1" applyFill="1" applyAlignment="1">
      <alignment horizontal="right" vertical="top" wrapText="1" indent="1"/>
    </xf>
    <xf numFmtId="0" fontId="20" fillId="2" borderId="4" xfId="1" applyFont="1" applyFill="1" applyBorder="1"/>
    <xf numFmtId="0" fontId="18" fillId="2" borderId="4" xfId="1" applyFont="1" applyFill="1" applyBorder="1"/>
    <xf numFmtId="0" fontId="7" fillId="2" borderId="4" xfId="1" applyFont="1" applyFill="1" applyBorder="1"/>
    <xf numFmtId="0" fontId="21" fillId="2" borderId="0" xfId="1" applyFont="1" applyFill="1"/>
    <xf numFmtId="0" fontId="14" fillId="2" borderId="0" xfId="1" applyFont="1" applyFill="1" applyAlignment="1">
      <alignment horizontal="right" indent="1"/>
    </xf>
    <xf numFmtId="14" fontId="14" fillId="2" borderId="0" xfId="1" applyNumberFormat="1" applyFont="1" applyFill="1"/>
    <xf numFmtId="0" fontId="17" fillId="6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indent="1"/>
    </xf>
    <xf numFmtId="14" fontId="7" fillId="2" borderId="0" xfId="1" applyNumberFormat="1" applyFont="1" applyFill="1"/>
    <xf numFmtId="0" fontId="24" fillId="2" borderId="0" xfId="1" applyFont="1" applyFill="1" applyAlignment="1">
      <alignment vertical="top" wrapText="1"/>
    </xf>
    <xf numFmtId="14" fontId="1" fillId="0" borderId="1" xfId="0" applyNumberFormat="1" applyFont="1" applyBorder="1"/>
    <xf numFmtId="0" fontId="17" fillId="2" borderId="0" xfId="1" applyFont="1" applyFill="1" applyAlignment="1">
      <alignment horizontal="right" indent="1"/>
    </xf>
    <xf numFmtId="0" fontId="25" fillId="2" borderId="0" xfId="1" applyFont="1" applyFill="1"/>
    <xf numFmtId="0" fontId="26" fillId="2" borderId="0" xfId="1" applyFont="1" applyFill="1" applyAlignment="1">
      <alignment horizontal="center"/>
    </xf>
    <xf numFmtId="0" fontId="25" fillId="0" borderId="0" xfId="1" applyFont="1"/>
    <xf numFmtId="0" fontId="17" fillId="6" borderId="3" xfId="1" applyFont="1" applyFill="1" applyBorder="1" applyAlignment="1">
      <alignment vertical="top"/>
    </xf>
    <xf numFmtId="0" fontId="25" fillId="2" borderId="0" xfId="1" applyFont="1" applyFill="1" applyAlignment="1">
      <alignment horizontal="center" vertical="center" textRotation="90"/>
    </xf>
    <xf numFmtId="0" fontId="5" fillId="2" borderId="0" xfId="1" applyFont="1" applyFill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7" fillId="7" borderId="0" xfId="1" applyNumberFormat="1" applyFont="1" applyFill="1"/>
    <xf numFmtId="0" fontId="1" fillId="0" borderId="0" xfId="0" applyFont="1" applyAlignment="1">
      <alignment horizontal="center"/>
    </xf>
    <xf numFmtId="0" fontId="6" fillId="0" borderId="0" xfId="1" applyFont="1" applyAlignment="1">
      <alignment horizontal="center" wrapText="1"/>
    </xf>
    <xf numFmtId="0" fontId="28" fillId="6" borderId="3" xfId="1" applyFont="1" applyFill="1" applyBorder="1" applyAlignment="1">
      <alignment horizontal="center" vertical="center"/>
    </xf>
    <xf numFmtId="0" fontId="29" fillId="0" borderId="0" xfId="1" applyFont="1" applyAlignment="1">
      <alignment horizontal="center"/>
    </xf>
    <xf numFmtId="14" fontId="30" fillId="0" borderId="3" xfId="1" applyNumberFormat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17" fillId="4" borderId="3" xfId="1" applyFont="1" applyFill="1" applyBorder="1" applyAlignment="1">
      <alignment vertical="top"/>
    </xf>
    <xf numFmtId="0" fontId="17" fillId="9" borderId="3" xfId="1" applyFont="1" applyFill="1" applyBorder="1" applyAlignment="1">
      <alignment vertical="top"/>
    </xf>
    <xf numFmtId="0" fontId="17" fillId="2" borderId="3" xfId="1" applyFont="1" applyFill="1" applyBorder="1" applyAlignment="1">
      <alignment vertical="top"/>
    </xf>
    <xf numFmtId="0" fontId="17" fillId="8" borderId="3" xfId="1" applyFont="1" applyFill="1" applyBorder="1" applyAlignment="1">
      <alignment vertical="top"/>
    </xf>
    <xf numFmtId="0" fontId="16" fillId="2" borderId="3" xfId="1" applyFont="1" applyFill="1" applyBorder="1" applyAlignment="1">
      <alignment horizontal="center" vertical="center" textRotation="90"/>
    </xf>
    <xf numFmtId="0" fontId="13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6" borderId="3" xfId="1" applyFont="1" applyFill="1" applyBorder="1" applyAlignment="1">
      <alignment horizontal="left" vertical="top" wrapText="1"/>
    </xf>
    <xf numFmtId="0" fontId="17" fillId="6" borderId="3" xfId="1" applyFont="1" applyFill="1" applyBorder="1" applyAlignment="1">
      <alignment horizontal="left" vertical="top"/>
    </xf>
    <xf numFmtId="0" fontId="7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14" fontId="17" fillId="6" borderId="3" xfId="1" applyNumberFormat="1" applyFont="1" applyFill="1" applyBorder="1" applyAlignment="1">
      <alignment horizontal="left" vertical="top" wrapText="1"/>
    </xf>
    <xf numFmtId="14" fontId="17" fillId="6" borderId="3" xfId="1" applyNumberFormat="1" applyFont="1" applyFill="1" applyBorder="1" applyAlignment="1">
      <alignment horizontal="left" vertical="top"/>
    </xf>
    <xf numFmtId="0" fontId="27" fillId="2" borderId="2" xfId="1" applyFont="1" applyFill="1" applyBorder="1" applyAlignment="1">
      <alignment horizontal="left" wrapText="1"/>
    </xf>
    <xf numFmtId="0" fontId="31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17" fontId="3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A6EC92F5-8781-444D-BFCE-72827E4828DD}"/>
  </cellStyles>
  <dxfs count="0"/>
  <tableStyles count="0" defaultTableStyle="TableStyleMedium2" defaultPivotStyle="PivotStyleLight16"/>
  <colors>
    <mruColors>
      <color rgb="FFFFE0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1809432</xdr:colOff>
      <xdr:row>4</xdr:row>
      <xdr:rowOff>9207</xdr:rowOff>
    </xdr:to>
    <xdr:pic>
      <xdr:nvPicPr>
        <xdr:cNvPr id="2" name="Graphic 5">
          <a:extLst>
            <a:ext uri="{FF2B5EF4-FFF2-40B4-BE49-F238E27FC236}">
              <a16:creationId xmlns:a16="http://schemas.microsoft.com/office/drawing/2014/main" id="{62CDB2B7-666A-4D3E-88B0-1E2577B97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14300"/>
          <a:ext cx="1809432" cy="580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</xdr:colOff>
      <xdr:row>2</xdr:row>
      <xdr:rowOff>42862</xdr:rowOff>
    </xdr:from>
    <xdr:to>
      <xdr:col>12</xdr:col>
      <xdr:colOff>28574</xdr:colOff>
      <xdr:row>4</xdr:row>
      <xdr:rowOff>133350</xdr:rowOff>
    </xdr:to>
    <xdr:pic>
      <xdr:nvPicPr>
        <xdr:cNvPr id="2" name="Graphic 1" descr="Arrow Down with solid fill">
          <a:extLst>
            <a:ext uri="{FF2B5EF4-FFF2-40B4-BE49-F238E27FC236}">
              <a16:creationId xmlns:a16="http://schemas.microsoft.com/office/drawing/2014/main" id="{F956853F-1B48-42BC-8BCD-8D9BC2881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13896975" y="438150"/>
          <a:ext cx="647700" cy="647700"/>
        </a:xfrm>
        <a:prstGeom prst="rect">
          <a:avLst/>
        </a:prstGeom>
      </xdr:spPr>
    </xdr:pic>
    <xdr:clientData/>
  </xdr:twoCellAnchor>
  <xdr:twoCellAnchor editAs="oneCell">
    <xdr:from>
      <xdr:col>18</xdr:col>
      <xdr:colOff>1</xdr:colOff>
      <xdr:row>2</xdr:row>
      <xdr:rowOff>57151</xdr:rowOff>
    </xdr:from>
    <xdr:to>
      <xdr:col>19</xdr:col>
      <xdr:colOff>1</xdr:colOff>
      <xdr:row>4</xdr:row>
      <xdr:rowOff>142877</xdr:rowOff>
    </xdr:to>
    <xdr:pic>
      <xdr:nvPicPr>
        <xdr:cNvPr id="3" name="Graphic 2" descr="Arrow Down with solid fill">
          <a:extLst>
            <a:ext uri="{FF2B5EF4-FFF2-40B4-BE49-F238E27FC236}">
              <a16:creationId xmlns:a16="http://schemas.microsoft.com/office/drawing/2014/main" id="{C02FC5C5-6A40-4F58-A1DB-114D6E441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21897975" y="457202"/>
          <a:ext cx="647701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1769500</xdr:colOff>
      <xdr:row>1</xdr:row>
      <xdr:rowOff>408524</xdr:rowOff>
    </xdr:to>
    <xdr:pic>
      <xdr:nvPicPr>
        <xdr:cNvPr id="2" name="Graphic 5">
          <a:extLst>
            <a:ext uri="{FF2B5EF4-FFF2-40B4-BE49-F238E27FC236}">
              <a16:creationId xmlns:a16="http://schemas.microsoft.com/office/drawing/2014/main" id="{815652A3-EC6E-4145-82C2-5B35FA70D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798075" cy="579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0</xdr:row>
      <xdr:rowOff>80963</xdr:rowOff>
    </xdr:from>
    <xdr:to>
      <xdr:col>1</xdr:col>
      <xdr:colOff>1133157</xdr:colOff>
      <xdr:row>0</xdr:row>
      <xdr:rowOff>666432</xdr:rowOff>
    </xdr:to>
    <xdr:pic>
      <xdr:nvPicPr>
        <xdr:cNvPr id="2" name="Graphic 5">
          <a:extLst>
            <a:ext uri="{FF2B5EF4-FFF2-40B4-BE49-F238E27FC236}">
              <a16:creationId xmlns:a16="http://schemas.microsoft.com/office/drawing/2014/main" id="{52EB0BDB-0BA9-4458-AF01-B5AA370B6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288" y="80963"/>
          <a:ext cx="1799907" cy="5759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1125682</xdr:colOff>
      <xdr:row>0</xdr:row>
      <xdr:rowOff>1409382</xdr:rowOff>
    </xdr:to>
    <xdr:pic>
      <xdr:nvPicPr>
        <xdr:cNvPr id="2" name="Graphic 5">
          <a:extLst>
            <a:ext uri="{FF2B5EF4-FFF2-40B4-BE49-F238E27FC236}">
              <a16:creationId xmlns:a16="http://schemas.microsoft.com/office/drawing/2014/main" id="{476EB2BC-213B-4248-9C54-C72E363CE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72045" y="0"/>
          <a:ext cx="4069773" cy="14093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ella.kee\Desktop\Copy%20of%20imeche-cpd-log.xlsx" TargetMode="External"/><Relationship Id="rId1" Type="http://schemas.openxmlformats.org/officeDocument/2006/relationships/externalLinkPath" Target="/Users/stella.kee/Desktop/Copy%20of%20imeche-cpd-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ont"/>
      <sheetName val="Goals"/>
      <sheetName val="Goals Report"/>
      <sheetName val="SWOT"/>
      <sheetName val="Record"/>
      <sheetName val="Set-up"/>
    </sheetNames>
    <sheetDataSet>
      <sheetData sheetId="0"/>
      <sheetData sheetId="1">
        <row r="3">
          <cell r="A3" t="str">
            <v>Ref</v>
          </cell>
          <cell r="B3" t="str">
            <v>Goal</v>
          </cell>
          <cell r="C3" t="str">
            <v>Type</v>
          </cell>
          <cell r="D3" t="str">
            <v>Description</v>
          </cell>
          <cell r="E3" t="str">
            <v>Success Criteria</v>
          </cell>
          <cell r="F3" t="str">
            <v>Resource Requirements</v>
          </cell>
          <cell r="G3" t="str">
            <v>Potential Blockers</v>
          </cell>
          <cell r="H3" t="str">
            <v>Mitigation Measures</v>
          </cell>
          <cell r="I3" t="str">
            <v>Relevance</v>
          </cell>
          <cell r="J3" t="str">
            <v>Duration</v>
          </cell>
          <cell r="K3" t="str">
            <v>End-date</v>
          </cell>
          <cell r="L3"/>
          <cell r="M3" t="str">
            <v>Review Date</v>
          </cell>
          <cell r="N3" t="str">
            <v>Status</v>
          </cell>
          <cell r="O3" t="str">
            <v>Achievements</v>
          </cell>
          <cell r="P3" t="str">
            <v>Progress</v>
          </cell>
          <cell r="Q3" t="str">
            <v>Blockers</v>
          </cell>
          <cell r="R3" t="str">
            <v>Re-alignment</v>
          </cell>
          <cell r="S3"/>
          <cell r="T3" t="str">
            <v>Successes</v>
          </cell>
          <cell r="U3" t="str">
            <v>Areas for improvement</v>
          </cell>
          <cell r="V3" t="str">
            <v>Actions</v>
          </cell>
          <cell r="W3"/>
        </row>
        <row r="4">
          <cell r="A4">
            <v>1</v>
          </cell>
          <cell r="B4" t="str">
            <v>Title 1</v>
          </cell>
          <cell r="C4" t="str">
            <v>Short-term</v>
          </cell>
          <cell r="D4" t="str">
            <v>Detailed description</v>
          </cell>
          <cell r="E4" t="str">
            <v>Success criteria</v>
          </cell>
          <cell r="F4" t="str">
            <v>Resources</v>
          </cell>
          <cell r="G4" t="str">
            <v>Potential blockers</v>
          </cell>
          <cell r="H4" t="str">
            <v>Mitigation measures</v>
          </cell>
          <cell r="I4" t="str">
            <v>Alignment with aspiration</v>
          </cell>
          <cell r="J4" t="str">
            <v>1 day</v>
          </cell>
          <cell r="K4">
            <v>44743</v>
          </cell>
          <cell r="L4"/>
          <cell r="M4">
            <v>44479</v>
          </cell>
          <cell r="N4" t="str">
            <v>On-schedule</v>
          </cell>
          <cell r="S4"/>
          <cell r="U4" t="str">
            <v>All</v>
          </cell>
          <cell r="V4" t="str">
            <v>Try again</v>
          </cell>
          <cell r="W4"/>
        </row>
        <row r="5">
          <cell r="A5">
            <v>2</v>
          </cell>
          <cell r="B5" t="str">
            <v>Title 2</v>
          </cell>
          <cell r="C5" t="str">
            <v>Medium-term</v>
          </cell>
          <cell r="D5" t="str">
            <v>Detailed description</v>
          </cell>
          <cell r="E5" t="str">
            <v>Success criteria</v>
          </cell>
          <cell r="F5" t="str">
            <v>Resources</v>
          </cell>
          <cell r="G5" t="str">
            <v>Potential blockers</v>
          </cell>
          <cell r="H5" t="str">
            <v>Mitigation measures</v>
          </cell>
          <cell r="I5" t="str">
            <v>Why?</v>
          </cell>
          <cell r="J5" t="str">
            <v>1 week</v>
          </cell>
          <cell r="K5">
            <v>45170</v>
          </cell>
          <cell r="L5"/>
          <cell r="M5">
            <v>44479</v>
          </cell>
          <cell r="N5" t="str">
            <v>Not started</v>
          </cell>
          <cell r="S5"/>
          <cell r="U5" t="str">
            <v>None</v>
          </cell>
          <cell r="V5" t="str">
            <v>Give up</v>
          </cell>
          <cell r="W5"/>
        </row>
        <row r="6">
          <cell r="A6">
            <v>3</v>
          </cell>
          <cell r="B6" t="str">
            <v>Title 3</v>
          </cell>
          <cell r="C6" t="str">
            <v>Long-term</v>
          </cell>
          <cell r="D6" t="str">
            <v>Detailed description</v>
          </cell>
          <cell r="E6" t="str">
            <v>Success criteria</v>
          </cell>
          <cell r="F6" t="str">
            <v>Resources</v>
          </cell>
          <cell r="G6" t="str">
            <v>Potential blockers</v>
          </cell>
          <cell r="H6" t="str">
            <v>Mitigation measures</v>
          </cell>
          <cell r="I6" t="str">
            <v>Why?</v>
          </cell>
          <cell r="J6" t="str">
            <v>1 year</v>
          </cell>
          <cell r="K6">
            <v>45901</v>
          </cell>
          <cell r="L6"/>
          <cell r="M6">
            <v>44471</v>
          </cell>
          <cell r="N6" t="str">
            <v>Ahead of schedule</v>
          </cell>
          <cell r="S6"/>
          <cell r="U6" t="str">
            <v>Lots</v>
          </cell>
          <cell r="V6" t="str">
            <v>Retire</v>
          </cell>
          <cell r="W6"/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L7"/>
          <cell r="M7"/>
          <cell r="N7"/>
          <cell r="S7"/>
          <cell r="W7"/>
        </row>
        <row r="8">
          <cell r="A8"/>
          <cell r="B8"/>
          <cell r="C8"/>
          <cell r="D8"/>
          <cell r="E8"/>
          <cell r="F8"/>
          <cell r="G8"/>
          <cell r="H8"/>
          <cell r="I8"/>
          <cell r="L8"/>
          <cell r="M8"/>
          <cell r="N8"/>
          <cell r="S8"/>
          <cell r="W8"/>
        </row>
        <row r="9">
          <cell r="A9"/>
          <cell r="B9"/>
          <cell r="C9"/>
          <cell r="D9"/>
          <cell r="E9"/>
          <cell r="F9"/>
          <cell r="G9"/>
          <cell r="H9"/>
          <cell r="I9"/>
          <cell r="L9"/>
          <cell r="M9"/>
          <cell r="N9"/>
          <cell r="S9"/>
          <cell r="W9"/>
        </row>
        <row r="10">
          <cell r="A10"/>
          <cell r="B10"/>
          <cell r="C10"/>
          <cell r="D10"/>
          <cell r="E10"/>
          <cell r="F10"/>
          <cell r="G10"/>
          <cell r="H10"/>
          <cell r="I10"/>
          <cell r="L10"/>
          <cell r="M10"/>
          <cell r="N10"/>
          <cell r="S10"/>
          <cell r="W10"/>
        </row>
        <row r="11">
          <cell r="A11"/>
          <cell r="B11"/>
          <cell r="C11"/>
          <cell r="D11"/>
          <cell r="E11"/>
          <cell r="F11"/>
          <cell r="G11"/>
          <cell r="H11"/>
          <cell r="I11"/>
          <cell r="L11"/>
          <cell r="M11"/>
          <cell r="N11"/>
          <cell r="S11"/>
          <cell r="W11"/>
        </row>
        <row r="12">
          <cell r="A12"/>
          <cell r="B12"/>
          <cell r="C12"/>
          <cell r="D12"/>
          <cell r="E12"/>
          <cell r="F12"/>
          <cell r="G12"/>
          <cell r="H12"/>
          <cell r="I12"/>
          <cell r="L12"/>
          <cell r="M12"/>
          <cell r="N12"/>
          <cell r="S12"/>
          <cell r="T12"/>
          <cell r="U12"/>
          <cell r="V12"/>
          <cell r="W12"/>
        </row>
        <row r="13">
          <cell r="A13"/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</row>
      </sheetData>
      <sheetData sheetId="2"/>
      <sheetData sheetId="3"/>
      <sheetData sheetId="4"/>
      <sheetData sheetId="5">
        <row r="3">
          <cell r="A3" t="str">
            <v>Short-term</v>
          </cell>
        </row>
        <row r="4">
          <cell r="A4" t="str">
            <v>Medium-term</v>
          </cell>
        </row>
        <row r="5">
          <cell r="A5" t="str">
            <v>Long-term</v>
          </cell>
        </row>
        <row r="10">
          <cell r="A10" t="str">
            <v>Deleted</v>
          </cell>
        </row>
        <row r="11">
          <cell r="A11" t="str">
            <v>Not started</v>
          </cell>
        </row>
        <row r="12">
          <cell r="A12" t="str">
            <v>Behind schedule</v>
          </cell>
        </row>
        <row r="13">
          <cell r="A13" t="str">
            <v>On-schedule</v>
          </cell>
        </row>
        <row r="14">
          <cell r="A14" t="str">
            <v>Ahead of schedule</v>
          </cell>
        </row>
        <row r="15">
          <cell r="A15" t="str">
            <v>Completed</v>
          </cell>
        </row>
        <row r="20">
          <cell r="A20" t="str">
            <v>Reading (PE)</v>
          </cell>
        </row>
        <row r="21">
          <cell r="A21" t="str">
            <v>Reading (technical)</v>
          </cell>
        </row>
        <row r="22">
          <cell r="A22" t="str">
            <v>Reading (other)</v>
          </cell>
        </row>
        <row r="23">
          <cell r="A23" t="str">
            <v>Lecture (attendance)</v>
          </cell>
        </row>
        <row r="24">
          <cell r="A24" t="str">
            <v>Lecture (presenting)</v>
          </cell>
        </row>
        <row r="25">
          <cell r="A25" t="str">
            <v>Visit</v>
          </cell>
        </row>
        <row r="26">
          <cell r="A26" t="str">
            <v>Conference (attendance)</v>
          </cell>
        </row>
        <row r="27">
          <cell r="A27" t="str">
            <v>Conference (presenting)</v>
          </cell>
        </row>
        <row r="28">
          <cell r="A28" t="str">
            <v>Academic Study</v>
          </cell>
        </row>
        <row r="29">
          <cell r="A29" t="str">
            <v>Mentoring</v>
          </cell>
        </row>
        <row r="30">
          <cell r="A30" t="str">
            <v>Volunteering</v>
          </cell>
        </row>
        <row r="31">
          <cell r="A31" t="str">
            <v>Published Paper</v>
          </cell>
        </row>
        <row r="32">
          <cell r="A32" t="str">
            <v>Training (receiving)</v>
          </cell>
        </row>
        <row r="33">
          <cell r="A33" t="str">
            <v>Training (delivery)</v>
          </cell>
        </row>
        <row r="34">
          <cell r="A34" t="str">
            <v>On-line learning</v>
          </cell>
        </row>
        <row r="35">
          <cell r="A35" t="str">
            <v>On-the-job learning</v>
          </cell>
        </row>
        <row r="36">
          <cell r="A36" t="str">
            <v>Committee</v>
          </cell>
        </row>
        <row r="37">
          <cell r="A37" t="str">
            <v>STEM Outreach</v>
          </cell>
        </row>
        <row r="38">
          <cell r="A38" t="str">
            <v>Research</v>
          </cell>
        </row>
        <row r="39">
          <cell r="A39" t="str">
            <v>Regulations</v>
          </cell>
        </row>
        <row r="40">
          <cell r="A40" t="str">
            <v>Other</v>
          </cell>
        </row>
        <row r="45">
          <cell r="A45" t="str">
            <v>Technical</v>
          </cell>
        </row>
        <row r="46">
          <cell r="A46" t="str">
            <v>Business</v>
          </cell>
        </row>
        <row r="47">
          <cell r="A47" t="str">
            <v>Management</v>
          </cell>
        </row>
        <row r="48">
          <cell r="A48" t="str">
            <v>Personal</v>
          </cell>
        </row>
        <row r="49">
          <cell r="A49" t="str">
            <v>Outreach</v>
          </cell>
        </row>
        <row r="50">
          <cell r="A50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67AF-9EB9-4726-A469-6CE08D3DAE8E}">
  <sheetPr>
    <tabColor rgb="FFC00000"/>
  </sheetPr>
  <dimension ref="A1:A8"/>
  <sheetViews>
    <sheetView tabSelected="1" view="pageLayout" zoomScaleNormal="100" workbookViewId="0">
      <selection activeCell="A7" sqref="A7"/>
    </sheetView>
  </sheetViews>
  <sheetFormatPr defaultRowHeight="13.5" x14ac:dyDescent="0.35"/>
  <cols>
    <col min="1" max="1" width="95.265625" style="5" customWidth="1"/>
    <col min="2" max="16384" width="9.06640625" style="5"/>
  </cols>
  <sheetData>
    <row r="1" spans="1:1" x14ac:dyDescent="0.35">
      <c r="A1" s="4"/>
    </row>
    <row r="2" spans="1:1" x14ac:dyDescent="0.35">
      <c r="A2" s="4"/>
    </row>
    <row r="3" spans="1:1" x14ac:dyDescent="0.35">
      <c r="A3" s="4"/>
    </row>
    <row r="4" spans="1:1" x14ac:dyDescent="0.35">
      <c r="A4" s="4"/>
    </row>
    <row r="6" spans="1:1" ht="93" customHeight="1" x14ac:dyDescent="0.35">
      <c r="A6" s="6" t="s">
        <v>17</v>
      </c>
    </row>
    <row r="7" spans="1:1" ht="35.25" x14ac:dyDescent="0.45">
      <c r="A7" s="56" t="s">
        <v>72</v>
      </c>
    </row>
    <row r="8" spans="1:1" ht="409.5" customHeight="1" x14ac:dyDescent="0.35">
      <c r="A8" s="4"/>
    </row>
  </sheetData>
  <pageMargins left="0.25" right="0.25" top="0.23958333333333334" bottom="0.30208333333333331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1EDC5-7B96-498D-B57F-7DAA7A1D897C}">
  <sheetPr>
    <tabColor rgb="FFFFC000"/>
  </sheetPr>
  <dimension ref="A1:V14"/>
  <sheetViews>
    <sheetView showGridLines="0" zoomScaleNormal="100" workbookViewId="0">
      <selection activeCell="A4" sqref="A4:K4"/>
    </sheetView>
  </sheetViews>
  <sheetFormatPr defaultRowHeight="13.5" x14ac:dyDescent="0.35"/>
  <cols>
    <col min="1" max="1" width="4.59765625" style="1" bestFit="1" customWidth="1"/>
    <col min="2" max="2" width="14.796875" style="1" bestFit="1" customWidth="1"/>
    <col min="3" max="3" width="11.59765625" style="1" customWidth="1"/>
    <col min="4" max="4" width="20.73046875" style="1" bestFit="1" customWidth="1"/>
    <col min="5" max="5" width="18.3984375" style="1" bestFit="1" customWidth="1"/>
    <col min="6" max="6" width="27.06640625" style="1" bestFit="1" customWidth="1"/>
    <col min="7" max="7" width="20.73046875" style="1" bestFit="1" customWidth="1"/>
    <col min="8" max="8" width="22.9296875" style="1" bestFit="1" customWidth="1"/>
    <col min="9" max="9" width="26.06640625" style="1" bestFit="1" customWidth="1"/>
    <col min="10" max="10" width="10.46484375" style="1" bestFit="1" customWidth="1"/>
    <col min="11" max="11" width="16.19921875" style="1" customWidth="1"/>
    <col min="12" max="12" width="9.06640625" style="1"/>
    <col min="13" max="13" width="14.59765625" style="1" bestFit="1" customWidth="1"/>
    <col min="14" max="14" width="35.86328125" style="1" customWidth="1"/>
    <col min="15" max="15" width="16.33203125" style="1" bestFit="1" customWidth="1"/>
    <col min="16" max="16" width="10.46484375" style="1" bestFit="1" customWidth="1"/>
    <col min="17" max="17" width="10.19921875" style="1" bestFit="1" customWidth="1"/>
    <col min="18" max="18" width="15.73046875" style="1" bestFit="1" customWidth="1"/>
    <col min="19" max="19" width="9.06640625" style="1"/>
    <col min="20" max="20" width="12" style="1" bestFit="1" customWidth="1"/>
    <col min="21" max="21" width="29.1328125" style="1" customWidth="1"/>
    <col min="22" max="16384" width="9.06640625" style="1"/>
  </cols>
  <sheetData>
    <row r="1" spans="1:22" ht="17.649999999999999" customHeight="1" thickBot="1" x14ac:dyDescent="0.4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M1" s="69" t="s">
        <v>33</v>
      </c>
      <c r="N1" s="69"/>
      <c r="O1" s="69"/>
      <c r="P1" s="69"/>
      <c r="Q1" s="69"/>
      <c r="R1" s="69"/>
      <c r="T1" s="67" t="s">
        <v>35</v>
      </c>
      <c r="U1" s="67"/>
      <c r="V1" s="67"/>
    </row>
    <row r="2" spans="1:22" ht="13.5" customHeight="1" thickBot="1" x14ac:dyDescent="0.4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M2" s="69"/>
      <c r="N2" s="69"/>
      <c r="O2" s="69"/>
      <c r="P2" s="69"/>
      <c r="Q2" s="69"/>
      <c r="R2" s="69"/>
      <c r="T2" s="67"/>
      <c r="U2" s="67"/>
      <c r="V2" s="67"/>
    </row>
    <row r="3" spans="1:22" s="3" customFormat="1" ht="13.9" thickBot="1" x14ac:dyDescent="0.4">
      <c r="A3" s="10" t="s">
        <v>0</v>
      </c>
      <c r="B3" s="10" t="s">
        <v>10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6" t="s">
        <v>18</v>
      </c>
      <c r="N3" s="16" t="s">
        <v>19</v>
      </c>
      <c r="O3" s="16" t="s">
        <v>20</v>
      </c>
      <c r="P3" s="16" t="s">
        <v>21</v>
      </c>
      <c r="Q3" s="16" t="s">
        <v>22</v>
      </c>
      <c r="R3" s="16" t="s">
        <v>23</v>
      </c>
      <c r="T3" s="16" t="s">
        <v>26</v>
      </c>
      <c r="U3" s="16" t="s">
        <v>27</v>
      </c>
      <c r="V3" s="16" t="s">
        <v>28</v>
      </c>
    </row>
    <row r="4" spans="1:22" s="2" customFormat="1" ht="30" customHeight="1" thickBot="1" x14ac:dyDescent="0.5">
      <c r="A4" s="78">
        <v>1</v>
      </c>
      <c r="B4" s="78" t="s">
        <v>13</v>
      </c>
      <c r="C4" s="79" t="s">
        <v>48</v>
      </c>
      <c r="D4" s="78" t="s">
        <v>11</v>
      </c>
      <c r="E4" s="78" t="s">
        <v>12</v>
      </c>
      <c r="F4" s="78" t="s">
        <v>4</v>
      </c>
      <c r="G4" s="78" t="s">
        <v>5</v>
      </c>
      <c r="H4" s="78" t="s">
        <v>14</v>
      </c>
      <c r="I4" s="78" t="s">
        <v>15</v>
      </c>
      <c r="J4" s="78" t="s">
        <v>16</v>
      </c>
      <c r="K4" s="80">
        <v>44743</v>
      </c>
      <c r="M4" s="20" t="s">
        <v>25</v>
      </c>
      <c r="N4" s="18" t="s">
        <v>24</v>
      </c>
      <c r="O4" s="19" t="s">
        <v>30</v>
      </c>
      <c r="P4" s="19" t="s">
        <v>31</v>
      </c>
      <c r="Q4" s="19" t="s">
        <v>29</v>
      </c>
      <c r="R4" s="19" t="s">
        <v>49</v>
      </c>
      <c r="T4" s="19" t="s">
        <v>49</v>
      </c>
      <c r="U4" s="19" t="s">
        <v>51</v>
      </c>
      <c r="V4" s="19" t="s">
        <v>50</v>
      </c>
    </row>
    <row r="5" spans="1:22" ht="30" customHeight="1" thickBot="1" x14ac:dyDescent="0.4">
      <c r="A5" s="12">
        <v>2</v>
      </c>
      <c r="B5" s="13"/>
      <c r="C5" s="11"/>
      <c r="D5" s="13"/>
      <c r="E5" s="13"/>
      <c r="F5" s="13"/>
      <c r="G5" s="13"/>
      <c r="H5" s="13"/>
      <c r="I5" s="13"/>
      <c r="J5" s="13"/>
      <c r="K5" s="43"/>
      <c r="M5" s="20"/>
      <c r="N5" s="18"/>
      <c r="O5" s="19"/>
      <c r="P5" s="19"/>
      <c r="Q5" s="19"/>
      <c r="R5" s="19"/>
      <c r="T5" s="19"/>
      <c r="U5" s="22"/>
      <c r="V5" s="22"/>
    </row>
    <row r="6" spans="1:22" ht="30" customHeight="1" thickBot="1" x14ac:dyDescent="0.5">
      <c r="A6" s="12">
        <v>3</v>
      </c>
      <c r="B6" s="13"/>
      <c r="C6" s="11"/>
      <c r="D6" s="13"/>
      <c r="E6" s="13"/>
      <c r="F6" s="13"/>
      <c r="G6" s="13"/>
      <c r="H6" s="13"/>
      <c r="I6" s="13"/>
      <c r="J6" s="13"/>
      <c r="K6" s="13"/>
      <c r="M6" s="17"/>
      <c r="N6" s="18"/>
      <c r="O6" s="21"/>
      <c r="P6" s="21"/>
      <c r="Q6" s="21"/>
      <c r="R6" s="19"/>
      <c r="T6" s="19"/>
      <c r="U6" s="13"/>
      <c r="V6" s="22"/>
    </row>
    <row r="7" spans="1:22" ht="30" customHeight="1" thickBot="1" x14ac:dyDescent="0.5">
      <c r="A7" s="12">
        <v>4</v>
      </c>
      <c r="B7" s="13"/>
      <c r="C7" s="11"/>
      <c r="D7" s="13"/>
      <c r="E7" s="13"/>
      <c r="F7" s="13"/>
      <c r="G7" s="13"/>
      <c r="H7" s="13"/>
      <c r="I7" s="13"/>
      <c r="J7" s="13"/>
      <c r="K7" s="13"/>
      <c r="M7" s="17"/>
      <c r="N7" s="18"/>
      <c r="O7" s="21"/>
      <c r="P7" s="21"/>
      <c r="Q7" s="21"/>
      <c r="R7" s="19"/>
      <c r="T7" s="19"/>
      <c r="U7" s="22"/>
      <c r="V7" s="22"/>
    </row>
    <row r="8" spans="1:22" ht="30" customHeight="1" thickBot="1" x14ac:dyDescent="0.5">
      <c r="A8" s="12">
        <v>5</v>
      </c>
      <c r="B8" s="13"/>
      <c r="C8" s="11"/>
      <c r="D8" s="13"/>
      <c r="E8" s="13"/>
      <c r="F8" s="13"/>
      <c r="G8" s="13"/>
      <c r="H8" s="13"/>
      <c r="I8" s="13"/>
      <c r="J8" s="13"/>
      <c r="K8" s="13"/>
      <c r="M8" s="17"/>
      <c r="N8" s="18"/>
      <c r="O8" s="21"/>
      <c r="P8" s="21"/>
      <c r="Q8" s="21"/>
      <c r="R8" s="19"/>
      <c r="T8" s="19"/>
      <c r="U8" s="22"/>
      <c r="V8" s="22"/>
    </row>
    <row r="9" spans="1:22" ht="30" customHeight="1" thickBot="1" x14ac:dyDescent="0.5">
      <c r="A9" s="12">
        <v>6</v>
      </c>
      <c r="B9" s="13"/>
      <c r="C9" s="11"/>
      <c r="D9" s="13"/>
      <c r="E9" s="13"/>
      <c r="F9" s="13"/>
      <c r="G9" s="13"/>
      <c r="H9" s="13"/>
      <c r="I9" s="13"/>
      <c r="J9" s="13"/>
      <c r="K9" s="13"/>
      <c r="M9" s="17"/>
      <c r="N9" s="18"/>
      <c r="O9" s="21"/>
      <c r="P9" s="21"/>
      <c r="Q9" s="21"/>
      <c r="R9" s="19"/>
      <c r="T9" s="19"/>
      <c r="U9" s="22"/>
      <c r="V9" s="22"/>
    </row>
    <row r="10" spans="1:22" ht="30" customHeight="1" thickBot="1" x14ac:dyDescent="0.5">
      <c r="A10" s="12">
        <v>7</v>
      </c>
      <c r="B10" s="13"/>
      <c r="C10" s="11"/>
      <c r="D10" s="13"/>
      <c r="E10" s="13"/>
      <c r="F10" s="13"/>
      <c r="G10" s="13"/>
      <c r="H10" s="13"/>
      <c r="I10" s="13"/>
      <c r="J10" s="13"/>
      <c r="K10" s="13"/>
      <c r="M10" s="17"/>
      <c r="N10" s="18"/>
      <c r="O10" s="21"/>
      <c r="P10" s="21"/>
      <c r="Q10" s="21"/>
      <c r="R10" s="19"/>
      <c r="T10" s="19"/>
      <c r="U10" s="22"/>
      <c r="V10" s="22"/>
    </row>
    <row r="11" spans="1:22" ht="30" customHeight="1" thickBot="1" x14ac:dyDescent="0.5">
      <c r="A11" s="12">
        <v>8</v>
      </c>
      <c r="B11" s="13"/>
      <c r="C11" s="11"/>
      <c r="D11" s="13"/>
      <c r="E11" s="13"/>
      <c r="F11" s="13"/>
      <c r="G11" s="13"/>
      <c r="H11" s="13"/>
      <c r="I11" s="13"/>
      <c r="J11" s="13"/>
      <c r="K11" s="13"/>
      <c r="M11" s="17"/>
      <c r="N11" s="18"/>
      <c r="O11" s="21"/>
      <c r="P11" s="21"/>
      <c r="Q11" s="21"/>
      <c r="R11" s="19"/>
      <c r="T11" s="19"/>
      <c r="U11" s="22"/>
      <c r="V11" s="22"/>
    </row>
    <row r="12" spans="1:22" ht="30" customHeight="1" thickBot="1" x14ac:dyDescent="0.5">
      <c r="A12" s="12">
        <v>9</v>
      </c>
      <c r="B12" s="13"/>
      <c r="C12" s="11"/>
      <c r="D12" s="13"/>
      <c r="E12" s="13"/>
      <c r="F12" s="13"/>
      <c r="G12" s="14"/>
      <c r="H12" s="13"/>
      <c r="I12" s="13"/>
      <c r="J12" s="13"/>
      <c r="K12" s="13"/>
      <c r="M12" s="17"/>
      <c r="N12" s="18"/>
      <c r="O12" s="21"/>
      <c r="P12" s="21"/>
      <c r="Q12" s="21"/>
      <c r="R12" s="19"/>
      <c r="T12" s="19"/>
      <c r="U12" s="22"/>
      <c r="V12" s="22"/>
    </row>
    <row r="13" spans="1:22" ht="30" customHeight="1" thickBot="1" x14ac:dyDescent="0.5">
      <c r="A13" s="12">
        <v>10</v>
      </c>
      <c r="B13" s="13"/>
      <c r="C13" s="11"/>
      <c r="D13" s="13"/>
      <c r="E13" s="13"/>
      <c r="F13" s="15"/>
      <c r="G13" s="13"/>
      <c r="H13" s="13"/>
      <c r="I13" s="13"/>
      <c r="J13" s="13"/>
      <c r="K13" s="13"/>
      <c r="M13" s="17"/>
      <c r="N13" s="18"/>
      <c r="O13" s="21"/>
      <c r="P13" s="21"/>
      <c r="Q13" s="21"/>
      <c r="R13" s="19"/>
      <c r="T13" s="19"/>
      <c r="U13" s="22"/>
      <c r="V13" s="22"/>
    </row>
    <row r="14" spans="1:22" x14ac:dyDescent="0.35">
      <c r="A14" s="55"/>
      <c r="I14" s="7" t="s">
        <v>32</v>
      </c>
      <c r="J14" s="8"/>
      <c r="K14" s="8"/>
      <c r="N14" s="9" t="s">
        <v>36</v>
      </c>
      <c r="U14" s="9" t="s">
        <v>37</v>
      </c>
    </row>
  </sheetData>
  <mergeCells count="3">
    <mergeCell ref="T1:V2"/>
    <mergeCell ref="A1:K2"/>
    <mergeCell ref="M1:R2"/>
  </mergeCells>
  <dataValidations count="13">
    <dataValidation allowBlank="1" showInputMessage="1" showErrorMessage="1" promptTitle="Specific" prompt="What do you want to accomplish?_x000a_What are the desired outcomes?_x000a_Why is this a goal?" sqref="D4" xr:uid="{0E521656-D6B0-4CC5-BAD9-67425AA8FF97}"/>
    <dataValidation allowBlank="1" showInputMessage="1" showErrorMessage="1" promptTitle="Measurable" prompt="How can you measure progress and know your goal has been achieved?" sqref="E4" xr:uid="{BCF72012-AB7E-40FD-B9F1-ABD24AA19C2A}"/>
    <dataValidation allowBlank="1" showInputMessage="1" showErrorMessage="1" promptTitle="Relevant" prompt="Why are you setting the goal now? Is it aligned with your overall objectives?" sqref="I4" xr:uid="{67621816-E322-458F-BE2B-E99023DA621A}"/>
    <dataValidation allowBlank="1" showInputMessage="1" showErrorMessage="1" promptTitle="Achievable" prompt="What can you do to reduce the risk of non-achievement?" sqref="H4" xr:uid="{8D554CC0-1400-4B9E-BECE-3C05ECB54244}"/>
    <dataValidation allowBlank="1" showInputMessage="1" showErrorMessage="1" promptTitle="Achievable" prompt="What might stop you from achieving your goal?" sqref="G4" xr:uid="{FE769DB8-89F3-4175-94D7-F36852CC4A23}"/>
    <dataValidation allowBlank="1" showInputMessage="1" showErrorMessage="1" promptTitle="Achievable" prompt="Do you have the skills required to achieve the goal? _x000a_What additional resources do you need to achieve your goal?" sqref="F4" xr:uid="{CBAEA1E9-11A2-4930-9458-9A21400F0D2C}"/>
    <dataValidation type="list" allowBlank="1" showInputMessage="1" showErrorMessage="1" sqref="N4:N13" xr:uid="{0DD312C9-AC8A-4B6F-A8A2-F3E96AFFEC80}">
      <formula1>GStatus</formula1>
    </dataValidation>
    <dataValidation type="list" allowBlank="1" showInputMessage="1" showErrorMessage="1" sqref="C5:C13" xr:uid="{C8BC91F6-344C-4116-B541-F14CD70F13F5}">
      <formula1>Goal</formula1>
    </dataValidation>
    <dataValidation type="list" allowBlank="1" showInputMessage="1" showErrorMessage="1" sqref="V4:V13" xr:uid="{FAF8ECE1-5A06-41E9-BAA8-DE9725EB9961}">
      <formula1>"Try again, Give up, Retired, N/A"</formula1>
    </dataValidation>
    <dataValidation type="list" allowBlank="1" showInputMessage="1" showErrorMessage="1" sqref="U4:U13" xr:uid="{1417D21E-265F-4E21-9A7C-9876102F35CB}">
      <formula1>"All,None,Lots"</formula1>
    </dataValidation>
    <dataValidation type="list" allowBlank="1" showInputMessage="1" showErrorMessage="1" sqref="T4:T13" xr:uid="{78F1A5F2-6790-41D5-A6D1-CEA37B3B5F21}">
      <formula1>"Yes,No"</formula1>
    </dataValidation>
    <dataValidation type="list" allowBlank="1" showInputMessage="1" showErrorMessage="1" sqref="C4" xr:uid="{AA2C6000-3F6A-4050-A568-08326685EA1D}">
      <formula1>"Short Term,Midium Term,Long Term"</formula1>
    </dataValidation>
    <dataValidation type="list" allowBlank="1" showInputMessage="1" showErrorMessage="1" sqref="R4:R13" xr:uid="{F7E7BC66-3ECD-49A2-B2DA-2E778A7A1F8A}">
      <formula1>"Yes,No,N/A"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0D8F-1053-48AD-841A-0160179A7D3D}">
  <sheetPr>
    <tabColor rgb="FFFFFF00"/>
  </sheetPr>
  <dimension ref="A1:D29"/>
  <sheetViews>
    <sheetView showWhiteSpace="0" view="pageLayout" zoomScaleNormal="100" zoomScaleSheetLayoutView="100" workbookViewId="0">
      <selection activeCell="B5" sqref="B5:D5"/>
    </sheetView>
  </sheetViews>
  <sheetFormatPr defaultColWidth="9.59765625" defaultRowHeight="13.5" x14ac:dyDescent="0.35"/>
  <cols>
    <col min="1" max="1" width="25" style="24" customWidth="1"/>
    <col min="2" max="2" width="52.796875" style="24" customWidth="1"/>
    <col min="3" max="3" width="4.53125" style="24" customWidth="1"/>
    <col min="4" max="4" width="15.73046875" style="24" customWidth="1"/>
    <col min="5" max="16384" width="9.59765625" style="24"/>
  </cols>
  <sheetData>
    <row r="1" spans="1:4" x14ac:dyDescent="0.35">
      <c r="A1" s="72"/>
      <c r="B1" s="73" t="s">
        <v>38</v>
      </c>
      <c r="C1" s="23" t="s">
        <v>39</v>
      </c>
      <c r="D1" s="23">
        <v>1</v>
      </c>
    </row>
    <row r="2" spans="1:4" ht="58.5" customHeight="1" x14ac:dyDescent="0.35">
      <c r="A2" s="72"/>
      <c r="B2" s="74"/>
      <c r="C2" s="25"/>
      <c r="D2" s="23" t="s">
        <v>40</v>
      </c>
    </row>
    <row r="3" spans="1:4" x14ac:dyDescent="0.35">
      <c r="A3" s="26" t="s">
        <v>41</v>
      </c>
      <c r="B3" s="27" t="str">
        <f>VLOOKUP(D1,Goalstable,2)</f>
        <v>Goal Example</v>
      </c>
      <c r="C3" s="25"/>
      <c r="D3" s="28" t="str">
        <f>VLOOKUP(D1,Goalstable,3)</f>
        <v>Long Term</v>
      </c>
    </row>
    <row r="4" spans="1:4" ht="22.9" x14ac:dyDescent="0.6">
      <c r="A4" s="26" t="s">
        <v>42</v>
      </c>
      <c r="B4" s="29"/>
      <c r="C4" s="25"/>
      <c r="D4" s="25"/>
    </row>
    <row r="5" spans="1:4" ht="57.75" customHeight="1" x14ac:dyDescent="0.35">
      <c r="A5" s="42"/>
      <c r="B5" s="71" t="str">
        <f>IF(VLOOKUP(D1,Goalstable,4)="","",VLOOKUP(D1,Goalstable,4))</f>
        <v>Detailed description</v>
      </c>
      <c r="C5" s="71"/>
      <c r="D5" s="71"/>
    </row>
    <row r="6" spans="1:4" ht="12.4" customHeight="1" x14ac:dyDescent="0.6">
      <c r="A6" s="26" t="s">
        <v>43</v>
      </c>
      <c r="B6" s="29"/>
      <c r="C6" s="25"/>
      <c r="D6" s="25"/>
    </row>
    <row r="7" spans="1:4" x14ac:dyDescent="0.35">
      <c r="A7" s="42"/>
      <c r="B7" s="71" t="str">
        <f>IF(VLOOKUP(D1,Goalstable,5)="","",VLOOKUP(D1,Goalstable,5))</f>
        <v>Success criteria</v>
      </c>
      <c r="C7" s="71"/>
      <c r="D7" s="71"/>
    </row>
    <row r="8" spans="1:4" ht="22.9" x14ac:dyDescent="0.6">
      <c r="A8" s="26" t="s">
        <v>44</v>
      </c>
      <c r="B8" s="29"/>
      <c r="C8" s="25"/>
      <c r="D8" s="25"/>
    </row>
    <row r="9" spans="1:4" s="31" customFormat="1" ht="66.75" customHeight="1" x14ac:dyDescent="0.35">
      <c r="A9" s="42"/>
      <c r="B9" s="70" t="str">
        <f>IF(VLOOKUP(D1,Goalstable,6)="","",VLOOKUP(D1,Goalstable,6))</f>
        <v>Resource Requirements</v>
      </c>
      <c r="C9" s="71"/>
      <c r="D9" s="71"/>
    </row>
    <row r="10" spans="1:4" s="31" customFormat="1" ht="28.5" customHeight="1" x14ac:dyDescent="0.35">
      <c r="A10" s="42"/>
      <c r="B10" s="70" t="str">
        <f>IF(VLOOKUP(D1,Goalstable,7)="","",VLOOKUP(D1,Goalstable,7))</f>
        <v>Potential Blockers</v>
      </c>
      <c r="C10" s="71"/>
      <c r="D10" s="71"/>
    </row>
    <row r="11" spans="1:4" s="31" customFormat="1" ht="28.5" customHeight="1" x14ac:dyDescent="0.35">
      <c r="A11" s="42"/>
      <c r="B11" s="70" t="str">
        <f>IF(VLOOKUP(D1,Goalstable,8)="","",VLOOKUP(D1,Goalstable,8))</f>
        <v>Mitigation measures</v>
      </c>
      <c r="C11" s="71"/>
      <c r="D11" s="71"/>
    </row>
    <row r="12" spans="1:4" ht="22.9" x14ac:dyDescent="0.6">
      <c r="A12" s="26" t="s">
        <v>45</v>
      </c>
      <c r="B12" s="29"/>
      <c r="C12" s="25"/>
      <c r="D12" s="25"/>
    </row>
    <row r="13" spans="1:4" s="31" customFormat="1" x14ac:dyDescent="0.35">
      <c r="A13" s="30"/>
      <c r="B13" s="70" t="str">
        <f>IF(VLOOKUP(D1,Goalstable,9)="","",VLOOKUP(D1,Goalstable,9))</f>
        <v>Alignment with aspiration</v>
      </c>
      <c r="C13" s="71"/>
      <c r="D13" s="71"/>
    </row>
    <row r="14" spans="1:4" ht="22.9" x14ac:dyDescent="0.6">
      <c r="A14" s="26" t="s">
        <v>46</v>
      </c>
      <c r="B14" s="29"/>
      <c r="C14" s="25"/>
      <c r="D14" s="25"/>
    </row>
    <row r="15" spans="1:4" s="31" customFormat="1" x14ac:dyDescent="0.35">
      <c r="A15" s="32"/>
      <c r="B15" s="70" t="str">
        <f>IF(VLOOKUP(D1,Goalstable,10)="","",VLOOKUP(D1,Goalstable,10))</f>
        <v>1 day</v>
      </c>
      <c r="C15" s="71"/>
      <c r="D15" s="71"/>
    </row>
    <row r="16" spans="1:4" s="31" customFormat="1" x14ac:dyDescent="0.35">
      <c r="A16" s="32"/>
      <c r="B16" s="75">
        <f>IF(VLOOKUP(D1,Goalstable,11)="","",VLOOKUP(D1,Goalstable,11))</f>
        <v>44743</v>
      </c>
      <c r="C16" s="76"/>
      <c r="D16" s="76"/>
    </row>
    <row r="17" spans="1:4" ht="10.5" customHeight="1" thickBot="1" x14ac:dyDescent="0.65">
      <c r="A17" s="33"/>
      <c r="B17" s="34"/>
      <c r="C17" s="35"/>
      <c r="D17" s="33"/>
    </row>
    <row r="18" spans="1:4" ht="22.9" x14ac:dyDescent="0.6">
      <c r="A18" s="26" t="s">
        <v>21</v>
      </c>
      <c r="B18" s="36"/>
      <c r="C18" s="37" t="s">
        <v>18</v>
      </c>
      <c r="D18" s="38" t="str">
        <f>IF(VLOOKUP(D1,Table2,13)="","",VLOOKUP(D1,Table2,13))</f>
        <v>dd/mm/yyyy</v>
      </c>
    </row>
    <row r="19" spans="1:4" x14ac:dyDescent="0.35">
      <c r="A19" s="25"/>
      <c r="B19" s="23"/>
      <c r="C19" s="37" t="s">
        <v>19</v>
      </c>
      <c r="D19" s="39" t="str">
        <f>IF(VLOOKUP(D1,Table2,14)="","",VLOOKUP(D1,Table2,14))</f>
        <v>On-schedule</v>
      </c>
    </row>
    <row r="20" spans="1:4" ht="4.5" customHeight="1" x14ac:dyDescent="0.35">
      <c r="A20" s="25"/>
      <c r="B20" s="25"/>
      <c r="C20" s="25"/>
      <c r="D20" s="25"/>
    </row>
    <row r="21" spans="1:4" s="31" customFormat="1" ht="53.25" customHeight="1" x14ac:dyDescent="0.35">
      <c r="A21" s="30"/>
      <c r="B21" s="70" t="str">
        <f>IF(VLOOKUP(D1,Table2,15)="","",VLOOKUP(D1,Table2,15))</f>
        <v>Example 1</v>
      </c>
      <c r="C21" s="71"/>
      <c r="D21" s="71"/>
    </row>
    <row r="22" spans="1:4" s="31" customFormat="1" ht="33.75" customHeight="1" x14ac:dyDescent="0.35">
      <c r="A22" s="30"/>
      <c r="B22" s="70" t="str">
        <f>IF(VLOOKUP(D1,Table2,16)="","",VLOOKUP(D1,Table2,16))</f>
        <v>Finished</v>
      </c>
      <c r="C22" s="71"/>
      <c r="D22" s="71"/>
    </row>
    <row r="23" spans="1:4" s="31" customFormat="1" ht="33.75" customHeight="1" x14ac:dyDescent="0.35">
      <c r="A23" s="30"/>
      <c r="B23" s="70" t="str">
        <f>IF(VLOOKUP(D1,Table2,17)="","",VLOOKUP(D1,Table2,17))</f>
        <v>N/A</v>
      </c>
      <c r="C23" s="71"/>
      <c r="D23" s="71"/>
    </row>
    <row r="24" spans="1:4" s="31" customFormat="1" ht="33.75" customHeight="1" x14ac:dyDescent="0.35">
      <c r="A24" s="30"/>
      <c r="B24" s="70" t="str">
        <f>IF(VLOOKUP(D1,Table2,18)="","",VLOOKUP(D1,Table2,18))</f>
        <v>No</v>
      </c>
      <c r="C24" s="71"/>
      <c r="D24" s="71"/>
    </row>
    <row r="25" spans="1:4" ht="22.9" x14ac:dyDescent="0.6">
      <c r="A25" s="26" t="s">
        <v>47</v>
      </c>
      <c r="B25" s="29"/>
      <c r="C25" s="40"/>
      <c r="D25" s="41"/>
    </row>
    <row r="26" spans="1:4" s="31" customFormat="1" ht="35.25" customHeight="1" x14ac:dyDescent="0.35">
      <c r="A26" s="30"/>
      <c r="B26" s="70" t="str">
        <f>IF(VLOOKUP(D1,Table2,20)="","",VLOOKUP(D1,Table2,20))</f>
        <v>No</v>
      </c>
      <c r="C26" s="71"/>
      <c r="D26" s="71"/>
    </row>
    <row r="27" spans="1:4" s="31" customFormat="1" ht="35.25" customHeight="1" x14ac:dyDescent="0.35">
      <c r="A27" s="30"/>
      <c r="B27" s="70" t="str">
        <f>IF(VLOOKUP(D1,Table2,21)="","",VLOOKUP(D1,Table2,21))</f>
        <v>All</v>
      </c>
      <c r="C27" s="71"/>
      <c r="D27" s="71"/>
    </row>
    <row r="28" spans="1:4" s="31" customFormat="1" ht="35.25" customHeight="1" x14ac:dyDescent="0.35">
      <c r="A28" s="30"/>
      <c r="B28" s="70" t="str">
        <f>IF(VLOOKUP(D1,Table2,22)="","",VLOOKUP(D1,Table2,22))</f>
        <v>Try again</v>
      </c>
      <c r="C28" s="71"/>
      <c r="D28" s="71"/>
    </row>
    <row r="29" spans="1:4" ht="2.25" customHeight="1" x14ac:dyDescent="0.35">
      <c r="A29" s="25"/>
      <c r="B29" s="25"/>
      <c r="C29" s="25"/>
      <c r="D29" s="25"/>
    </row>
  </sheetData>
  <mergeCells count="17">
    <mergeCell ref="B22:D22"/>
    <mergeCell ref="A1:A2"/>
    <mergeCell ref="B1:B2"/>
    <mergeCell ref="B5:D5"/>
    <mergeCell ref="B7:D7"/>
    <mergeCell ref="B9:D9"/>
    <mergeCell ref="B10:D10"/>
    <mergeCell ref="B11:D11"/>
    <mergeCell ref="B13:D13"/>
    <mergeCell ref="B15:D15"/>
    <mergeCell ref="B16:D16"/>
    <mergeCell ref="B21:D21"/>
    <mergeCell ref="B23:D23"/>
    <mergeCell ref="B24:D24"/>
    <mergeCell ref="B26:D26"/>
    <mergeCell ref="B27:D27"/>
    <mergeCell ref="B28:D28"/>
  </mergeCells>
  <conditionalFormatting sqref="G3">
    <cfRule type="colorScale" priority="1">
      <colorScale>
        <cfvo type="formula" val="1"/>
        <cfvo type="formula" val="2"/>
        <cfvo type="formula" val="3"/>
        <color rgb="FFC00000"/>
        <color rgb="FFFF0000"/>
        <color rgb="FFFFCCCC"/>
      </colorScale>
    </cfRule>
  </conditionalFormatting>
  <dataValidations count="1">
    <dataValidation type="list" allowBlank="1" showInputMessage="1" showErrorMessage="1" sqref="D19" xr:uid="{A40EAE95-2DA2-4FA3-B0C4-698138291E82}">
      <formula1>GStatus</formula1>
    </dataValidation>
  </dataValidations>
  <pageMargins left="0.25" right="0.25" top="0.30208333333333331" bottom="0.28645833333333331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5C1B0E-395C-4ED0-8AFE-56F85B4CDD73}">
          <x14:formula1>
            <xm:f>Goals!$A$4:$A$13</xm:f>
          </x14:formula1>
          <xm:sqref>D1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3137-8CA8-4B1B-B4A2-E545F5CC1EB7}">
  <sheetPr>
    <tabColor rgb="FF92D050"/>
  </sheetPr>
  <dimension ref="A1:E8"/>
  <sheetViews>
    <sheetView view="pageLayout" zoomScaleNormal="100" workbookViewId="0">
      <selection activeCell="B1" sqref="B1:D1"/>
    </sheetView>
  </sheetViews>
  <sheetFormatPr defaultColWidth="9.3984375" defaultRowHeight="13.5" x14ac:dyDescent="0.35"/>
  <cols>
    <col min="1" max="1" width="9.3984375" style="24"/>
    <col min="2" max="2" width="54.19921875" style="24" customWidth="1"/>
    <col min="3" max="3" width="11.265625" style="24" customWidth="1"/>
    <col min="4" max="4" width="54.19921875" style="24" customWidth="1"/>
    <col min="5" max="5" width="12.19921875" style="24" customWidth="1"/>
    <col min="6" max="16384" width="9.3984375" style="24"/>
  </cols>
  <sheetData>
    <row r="1" spans="1:5" ht="54" customHeight="1" x14ac:dyDescent="0.35">
      <c r="A1" s="25"/>
      <c r="B1" s="73" t="s">
        <v>52</v>
      </c>
      <c r="C1" s="73"/>
      <c r="D1" s="73"/>
      <c r="E1" s="25"/>
    </row>
    <row r="2" spans="1:5" x14ac:dyDescent="0.35">
      <c r="A2" s="25"/>
      <c r="B2" s="40"/>
      <c r="C2" s="40"/>
      <c r="D2" s="44" t="s">
        <v>53</v>
      </c>
      <c r="E2" s="54" t="s">
        <v>25</v>
      </c>
    </row>
    <row r="3" spans="1:5" s="47" customFormat="1" x14ac:dyDescent="0.35">
      <c r="A3" s="45"/>
      <c r="B3" s="26" t="s">
        <v>54</v>
      </c>
      <c r="C3" s="46" t="s">
        <v>55</v>
      </c>
      <c r="D3" s="26" t="s">
        <v>56</v>
      </c>
      <c r="E3" s="46" t="s">
        <v>55</v>
      </c>
    </row>
    <row r="4" spans="1:5" s="31" customFormat="1" ht="170.2" customHeight="1" x14ac:dyDescent="0.35">
      <c r="A4" s="66" t="s">
        <v>57</v>
      </c>
      <c r="B4" s="65" t="s">
        <v>73</v>
      </c>
      <c r="C4" s="64"/>
      <c r="D4" s="62" t="s">
        <v>73</v>
      </c>
      <c r="E4" s="64"/>
    </row>
    <row r="5" spans="1:5" s="47" customFormat="1" x14ac:dyDescent="0.35">
      <c r="A5" s="49"/>
      <c r="B5" s="26" t="s">
        <v>59</v>
      </c>
      <c r="C5" s="46" t="s">
        <v>55</v>
      </c>
      <c r="D5" s="26" t="s">
        <v>60</v>
      </c>
      <c r="E5" s="46" t="s">
        <v>55</v>
      </c>
    </row>
    <row r="6" spans="1:5" s="31" customFormat="1" ht="170.2" customHeight="1" x14ac:dyDescent="0.35">
      <c r="A6" s="66" t="s">
        <v>61</v>
      </c>
      <c r="B6" s="63" t="s">
        <v>73</v>
      </c>
      <c r="C6" s="64"/>
      <c r="D6" s="48" t="s">
        <v>73</v>
      </c>
      <c r="E6" s="64"/>
    </row>
    <row r="7" spans="1:5" ht="24.75" customHeight="1" x14ac:dyDescent="0.35">
      <c r="A7" s="26" t="s">
        <v>62</v>
      </c>
      <c r="B7" s="25"/>
      <c r="C7" s="25"/>
      <c r="D7" s="25"/>
      <c r="E7" s="25"/>
    </row>
    <row r="8" spans="1:5" s="31" customFormat="1" ht="72.75" customHeight="1" x14ac:dyDescent="0.35">
      <c r="A8" s="71" t="s">
        <v>58</v>
      </c>
      <c r="B8" s="71"/>
      <c r="C8" s="71"/>
      <c r="D8" s="71"/>
      <c r="E8" s="71"/>
    </row>
  </sheetData>
  <mergeCells count="2">
    <mergeCell ref="B1:D1"/>
    <mergeCell ref="A8:E8"/>
  </mergeCells>
  <pageMargins left="0.25" right="0.25" top="0.33333333333333331" bottom="0.35416666666666669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DD5E-0787-413D-8389-ACBD100E3AD9}">
  <sheetPr>
    <tabColor theme="8" tint="0.59999389629810485"/>
    <pageSetUpPr fitToPage="1"/>
  </sheetPr>
  <dimension ref="A1:K21"/>
  <sheetViews>
    <sheetView showGridLines="0" zoomScale="55" zoomScaleNormal="55" workbookViewId="0">
      <selection activeCell="P13" sqref="P13"/>
    </sheetView>
  </sheetViews>
  <sheetFormatPr defaultColWidth="20.59765625" defaultRowHeight="14.25" x14ac:dyDescent="0.45"/>
  <cols>
    <col min="4" max="4" width="33.796875" customWidth="1"/>
    <col min="5" max="5" width="23.796875" customWidth="1"/>
    <col min="6" max="6" width="40.19921875" customWidth="1"/>
    <col min="8" max="8" width="38.06640625" customWidth="1"/>
    <col min="11" max="11" width="35.9296875" customWidth="1"/>
  </cols>
  <sheetData>
    <row r="1" spans="1:11" s="24" customFormat="1" ht="131.65" customHeight="1" x14ac:dyDescent="0.45">
      <c r="A1" s="25"/>
      <c r="B1" s="25"/>
      <c r="C1" s="25"/>
      <c r="D1" s="50" t="s">
        <v>17</v>
      </c>
      <c r="E1" s="25"/>
      <c r="F1" s="25"/>
      <c r="G1" s="25"/>
      <c r="H1" s="25"/>
      <c r="I1" s="77" t="s">
        <v>63</v>
      </c>
      <c r="J1" s="77"/>
      <c r="K1" s="77"/>
    </row>
    <row r="2" spans="1:11" s="58" customFormat="1" ht="55.9" customHeight="1" x14ac:dyDescent="0.5">
      <c r="A2" s="57" t="s">
        <v>64</v>
      </c>
      <c r="B2" s="57" t="s">
        <v>65</v>
      </c>
      <c r="C2" s="57" t="s">
        <v>8</v>
      </c>
      <c r="D2" s="57" t="s">
        <v>1</v>
      </c>
      <c r="E2" s="57" t="s">
        <v>66</v>
      </c>
      <c r="F2" s="57" t="s">
        <v>2</v>
      </c>
      <c r="G2" s="57" t="s">
        <v>67</v>
      </c>
      <c r="H2" s="57" t="s">
        <v>68</v>
      </c>
      <c r="I2" s="57" t="s">
        <v>69</v>
      </c>
      <c r="J2" s="57" t="s">
        <v>47</v>
      </c>
      <c r="K2" s="57" t="s">
        <v>28</v>
      </c>
    </row>
    <row r="3" spans="1:11" s="61" customFormat="1" ht="50" customHeight="1" x14ac:dyDescent="0.45">
      <c r="A3" s="59" t="s">
        <v>25</v>
      </c>
      <c r="B3" s="59" t="s">
        <v>25</v>
      </c>
      <c r="C3" s="60" t="s">
        <v>16</v>
      </c>
      <c r="D3" s="60" t="s">
        <v>71</v>
      </c>
      <c r="E3" s="60" t="s">
        <v>70</v>
      </c>
      <c r="F3" s="60"/>
      <c r="G3" s="60"/>
      <c r="H3" s="60"/>
      <c r="I3" s="60">
        <v>1</v>
      </c>
      <c r="J3" s="60"/>
      <c r="K3" s="60"/>
    </row>
    <row r="4" spans="1:11" s="53" customFormat="1" ht="50" customHeight="1" x14ac:dyDescent="0.45">
      <c r="A4" s="52"/>
      <c r="B4" s="52"/>
      <c r="C4" s="52"/>
      <c r="D4" s="51"/>
      <c r="E4" s="52"/>
      <c r="F4" s="52"/>
      <c r="G4" s="52"/>
      <c r="H4" s="52"/>
      <c r="I4" s="51"/>
      <c r="J4" s="52"/>
      <c r="K4" s="52"/>
    </row>
    <row r="5" spans="1:11" s="53" customFormat="1" ht="50" customHeight="1" x14ac:dyDescent="0.45">
      <c r="A5" s="52"/>
      <c r="B5" s="52"/>
      <c r="C5" s="52"/>
      <c r="D5" s="51"/>
      <c r="E5" s="52"/>
      <c r="F5" s="52"/>
      <c r="G5" s="52"/>
      <c r="H5" s="52"/>
      <c r="I5" s="51"/>
      <c r="J5" s="52"/>
      <c r="K5" s="52"/>
    </row>
    <row r="6" spans="1:11" s="53" customFormat="1" ht="50" customHeight="1" x14ac:dyDescent="0.45">
      <c r="A6" s="52"/>
      <c r="B6" s="52"/>
      <c r="C6" s="52"/>
      <c r="D6" s="51"/>
      <c r="E6" s="52"/>
      <c r="F6" s="52"/>
      <c r="G6" s="52"/>
      <c r="H6" s="52"/>
      <c r="I6" s="51"/>
      <c r="J6" s="52"/>
      <c r="K6" s="52"/>
    </row>
    <row r="7" spans="1:11" s="53" customFormat="1" ht="50" customHeight="1" x14ac:dyDescent="0.45">
      <c r="A7" s="52"/>
      <c r="B7" s="52"/>
      <c r="C7" s="52"/>
      <c r="D7" s="51"/>
      <c r="E7" s="52"/>
      <c r="F7" s="52"/>
      <c r="G7" s="52"/>
      <c r="H7" s="52"/>
      <c r="I7" s="51"/>
      <c r="J7" s="52"/>
      <c r="K7" s="52"/>
    </row>
    <row r="8" spans="1:11" s="53" customFormat="1" ht="50" customHeight="1" x14ac:dyDescent="0.45">
      <c r="A8" s="52"/>
      <c r="B8" s="52"/>
      <c r="C8" s="52"/>
      <c r="D8" s="51"/>
      <c r="E8" s="52"/>
      <c r="F8" s="52"/>
      <c r="G8" s="52"/>
      <c r="H8" s="52"/>
      <c r="I8" s="51"/>
      <c r="J8" s="52"/>
      <c r="K8" s="52"/>
    </row>
    <row r="9" spans="1:11" s="53" customFormat="1" ht="50" customHeight="1" x14ac:dyDescent="0.45">
      <c r="A9" s="52"/>
      <c r="B9" s="52"/>
      <c r="C9" s="52"/>
      <c r="D9" s="51"/>
      <c r="E9" s="52"/>
      <c r="F9" s="52"/>
      <c r="G9" s="52"/>
      <c r="H9" s="52"/>
      <c r="I9" s="51"/>
      <c r="J9" s="52"/>
      <c r="K9" s="52"/>
    </row>
    <row r="10" spans="1:11" s="53" customFormat="1" ht="50" customHeight="1" x14ac:dyDescent="0.45">
      <c r="A10" s="52"/>
      <c r="B10" s="52"/>
      <c r="C10" s="52"/>
      <c r="D10" s="51"/>
      <c r="E10" s="52"/>
      <c r="F10" s="52"/>
      <c r="G10" s="52"/>
      <c r="H10" s="52"/>
      <c r="I10" s="51"/>
      <c r="J10" s="52"/>
      <c r="K10" s="52"/>
    </row>
    <row r="11" spans="1:11" s="53" customFormat="1" ht="50" customHeight="1" x14ac:dyDescent="0.45">
      <c r="A11" s="52"/>
      <c r="B11" s="52"/>
      <c r="C11" s="52"/>
      <c r="D11" s="51"/>
      <c r="E11" s="52"/>
      <c r="F11" s="52"/>
      <c r="G11" s="52"/>
      <c r="H11" s="52"/>
      <c r="I11" s="51"/>
      <c r="J11" s="52"/>
      <c r="K11" s="52"/>
    </row>
    <row r="12" spans="1:11" s="53" customFormat="1" ht="50" customHeight="1" x14ac:dyDescent="0.45">
      <c r="A12" s="52"/>
      <c r="B12" s="52"/>
      <c r="C12" s="52"/>
      <c r="D12" s="51"/>
      <c r="E12" s="52"/>
      <c r="F12" s="52"/>
      <c r="G12" s="52"/>
      <c r="H12" s="52"/>
      <c r="I12" s="51"/>
      <c r="J12" s="52"/>
      <c r="K12" s="52"/>
    </row>
    <row r="13" spans="1:11" s="53" customFormat="1" ht="50" customHeight="1" x14ac:dyDescent="0.45">
      <c r="A13" s="52"/>
      <c r="B13" s="52"/>
      <c r="C13" s="52"/>
      <c r="D13" s="51"/>
      <c r="E13" s="52"/>
      <c r="F13" s="52"/>
      <c r="G13" s="52"/>
      <c r="H13" s="52"/>
      <c r="I13" s="51"/>
      <c r="J13" s="52"/>
      <c r="K13" s="52"/>
    </row>
    <row r="14" spans="1:11" s="53" customFormat="1" ht="50" customHeight="1" x14ac:dyDescent="0.45">
      <c r="A14" s="52"/>
      <c r="B14" s="52"/>
      <c r="C14" s="52"/>
      <c r="D14" s="51"/>
      <c r="E14" s="52"/>
      <c r="F14" s="52"/>
      <c r="G14" s="52"/>
      <c r="H14" s="52"/>
      <c r="I14" s="51"/>
      <c r="J14" s="52"/>
      <c r="K14" s="52"/>
    </row>
    <row r="15" spans="1:11" s="53" customFormat="1" ht="50" customHeight="1" x14ac:dyDescent="0.45">
      <c r="A15" s="52"/>
      <c r="B15" s="52"/>
      <c r="C15" s="52"/>
      <c r="D15" s="51"/>
      <c r="E15" s="52"/>
      <c r="F15" s="52"/>
      <c r="G15" s="52"/>
      <c r="H15" s="52"/>
      <c r="I15" s="51"/>
      <c r="J15" s="52"/>
      <c r="K15" s="52"/>
    </row>
    <row r="16" spans="1:11" s="53" customFormat="1" ht="50" customHeight="1" x14ac:dyDescent="0.45">
      <c r="A16" s="52"/>
      <c r="B16" s="52"/>
      <c r="C16" s="52"/>
      <c r="D16" s="51"/>
      <c r="E16" s="52"/>
      <c r="F16" s="52"/>
      <c r="G16" s="52"/>
      <c r="H16" s="52"/>
      <c r="I16" s="51"/>
      <c r="J16" s="52"/>
      <c r="K16" s="52"/>
    </row>
    <row r="17" spans="1:11" s="53" customFormat="1" ht="50" customHeight="1" x14ac:dyDescent="0.45">
      <c r="A17" s="52"/>
      <c r="B17" s="52"/>
      <c r="C17" s="52"/>
      <c r="D17" s="51"/>
      <c r="E17" s="52"/>
      <c r="F17" s="52"/>
      <c r="G17" s="52"/>
      <c r="H17" s="52"/>
      <c r="I17" s="51"/>
      <c r="J17" s="52"/>
      <c r="K17" s="52"/>
    </row>
    <row r="18" spans="1:11" s="53" customFormat="1" ht="50" customHeight="1" x14ac:dyDescent="0.45">
      <c r="A18" s="52"/>
      <c r="B18" s="52"/>
      <c r="C18" s="52"/>
      <c r="D18" s="51"/>
      <c r="E18" s="52"/>
      <c r="F18" s="52"/>
      <c r="G18" s="52"/>
      <c r="H18" s="52"/>
      <c r="I18" s="51"/>
      <c r="J18" s="52"/>
      <c r="K18" s="52"/>
    </row>
    <row r="19" spans="1:11" s="53" customFormat="1" ht="50" customHeight="1" x14ac:dyDescent="0.45">
      <c r="A19" s="52"/>
      <c r="B19" s="52"/>
      <c r="C19" s="52"/>
      <c r="D19" s="51"/>
      <c r="E19" s="52"/>
      <c r="F19" s="52"/>
      <c r="G19" s="52"/>
      <c r="H19" s="52"/>
      <c r="I19" s="51"/>
      <c r="J19" s="52"/>
      <c r="K19" s="52"/>
    </row>
    <row r="20" spans="1:11" s="53" customFormat="1" ht="50" customHeight="1" x14ac:dyDescent="0.45">
      <c r="A20" s="52"/>
      <c r="B20" s="52"/>
      <c r="C20" s="52"/>
      <c r="D20" s="51"/>
      <c r="E20" s="52"/>
      <c r="F20" s="52"/>
      <c r="G20" s="52"/>
      <c r="H20" s="52"/>
      <c r="I20" s="51"/>
      <c r="J20" s="52"/>
      <c r="K20" s="52"/>
    </row>
    <row r="21" spans="1:11" s="53" customFormat="1" ht="50" customHeight="1" x14ac:dyDescent="0.45">
      <c r="A21" s="52"/>
      <c r="B21" s="52"/>
      <c r="C21" s="52"/>
      <c r="D21" s="51"/>
      <c r="E21" s="52"/>
      <c r="F21" s="52"/>
      <c r="G21" s="52"/>
      <c r="H21" s="52"/>
      <c r="I21" s="51"/>
      <c r="J21" s="52"/>
      <c r="K21" s="52"/>
    </row>
  </sheetData>
  <mergeCells count="1">
    <mergeCell ref="I1:K1"/>
  </mergeCells>
  <dataValidations count="3">
    <dataValidation type="list" allowBlank="1" showInputMessage="1" showErrorMessage="1" sqref="D3:D21" xr:uid="{DA88022A-B5B5-4986-AE23-9396F903D970}">
      <formula1>CPD</formula1>
    </dataValidation>
    <dataValidation type="list" allowBlank="1" showInputMessage="1" showErrorMessage="1" sqref="E3" xr:uid="{088EB323-2F08-45BB-8F46-B983E5F00E4E}">
      <formula1>Category</formula1>
    </dataValidation>
    <dataValidation type="list" allowBlank="1" showInputMessage="1" showErrorMessage="1" promptTitle="Rank" prompt="3 - Significantly enhanced knowledge or skills_x000a_2 - Introduced new, relevant concepts_x000a_1- Confirmed or reinforced existing knowledge_x000a_0 - Limited benefit" sqref="I3:I21" xr:uid="{42429742-99BB-46D3-BCBE-0AB0FC2142C3}">
      <formula1>"0,1,2,3"</formula1>
    </dataValidation>
  </dataValidations>
  <pageMargins left="0.23622047244094491" right="0.23622047244094491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Front Page</vt:lpstr>
      <vt:lpstr>Goals</vt:lpstr>
      <vt:lpstr>Goals Report</vt:lpstr>
      <vt:lpstr>SWOT</vt:lpstr>
      <vt:lpstr>Personal CPD Record</vt:lpstr>
      <vt:lpstr>Goalprogress</vt:lpstr>
      <vt:lpstr>Goalreflection</vt:lpstr>
      <vt:lpstr>Goalsetting</vt:lpstr>
      <vt:lpstr>Goalstable</vt:lpstr>
      <vt:lpstr>'Personal CPD Record'!Print_Area</vt:lpstr>
      <vt:lpstr>Table2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Kee</dc:creator>
  <cp:lastModifiedBy>Stella Kee</cp:lastModifiedBy>
  <cp:lastPrinted>2023-02-22T10:58:40Z</cp:lastPrinted>
  <dcterms:created xsi:type="dcterms:W3CDTF">2023-02-15T15:52:57Z</dcterms:created>
  <dcterms:modified xsi:type="dcterms:W3CDTF">2023-02-22T10:59:04Z</dcterms:modified>
</cp:coreProperties>
</file>